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045"/>
  </bookViews>
  <sheets>
    <sheet name="Лист1" sheetId="1" r:id="rId1"/>
  </sheets>
  <definedNames>
    <definedName name="_xlnm.Print_Area" localSheetId="0">Лист1!$B$1:$F$62</definedName>
  </definedNames>
  <calcPr calcId="145621"/>
</workbook>
</file>

<file path=xl/calcChain.xml><?xml version="1.0" encoding="utf-8"?>
<calcChain xmlns="http://schemas.openxmlformats.org/spreadsheetml/2006/main">
  <c r="D50" i="1" l="1"/>
  <c r="D15" i="1" l="1"/>
  <c r="E50" i="1" l="1"/>
  <c r="F50" i="1"/>
  <c r="E45" i="1"/>
  <c r="F45" i="1"/>
  <c r="D45" i="1"/>
  <c r="F43" i="1" l="1"/>
  <c r="E43" i="1"/>
  <c r="D39" i="1" l="1"/>
  <c r="D38" i="1" s="1"/>
  <c r="E39" i="1" l="1"/>
  <c r="E38" i="1" s="1"/>
  <c r="F39" i="1"/>
  <c r="F38" i="1" s="1"/>
  <c r="E15" i="1"/>
  <c r="F15" i="1"/>
  <c r="F56" i="1" l="1"/>
  <c r="E56" i="1"/>
  <c r="D56" i="1" l="1"/>
</calcChain>
</file>

<file path=xl/sharedStrings.xml><?xml version="1.0" encoding="utf-8"?>
<sst xmlns="http://schemas.openxmlformats.org/spreadsheetml/2006/main" count="104" uniqueCount="104">
  <si>
    <t>Код</t>
  </si>
  <si>
    <t>Наименование дохода</t>
  </si>
  <si>
    <t>Сумма</t>
  </si>
  <si>
    <t>1 00 00000 00 0000 000</t>
  </si>
  <si>
    <t>Налоговые и неналоговые доходы</t>
  </si>
  <si>
    <t>1 01 01000 00 0000 110</t>
  </si>
  <si>
    <t>Налог на прибыль организаций*</t>
  </si>
  <si>
    <t>1 01 02000 01 0000 110</t>
  </si>
  <si>
    <t>Налог на доходы физических лиц*</t>
  </si>
  <si>
    <t>1 05 01000 00 0000 110</t>
  </si>
  <si>
    <t>Налог, взимаемый в связи с применением упрощен-ной системы налогообложения*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</si>
  <si>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</si>
  <si>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</si>
  <si>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</si>
  <si>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налог*</t>
  </si>
  <si>
    <t>1 05 04020 02 0000 110</t>
  </si>
  <si>
    <t>Налог, взимаемый в связи с применением патентной системы</t>
  </si>
  <si>
    <t>1 06 02000 02 0000 110</t>
  </si>
  <si>
    <t>Налог на имущество организаций*</t>
  </si>
  <si>
    <t>1 08 00000 00 0000 000</t>
  </si>
  <si>
    <t>Государственная пошлина*</t>
  </si>
  <si>
    <t>1 11 03050 05 0000 120</t>
  </si>
  <si>
    <t>1 11 05035 05 0000 120</t>
  </si>
  <si>
    <t>1 11 05313 050000 120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</si>
  <si>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</si>
  <si>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муни-ципальными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</si>
  <si>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</si>
  <si>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</si>
  <si>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</si>
  <si>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1 12 01000 01 0000 120</t>
  </si>
  <si>
    <t>Плата за негативное воздействие на окружающую среду*</t>
  </si>
  <si>
    <t>1 14 00000 00 0000 000</t>
  </si>
  <si>
    <t>Доходы от продажи материальных и нематериальных активов*</t>
  </si>
  <si>
    <t>1 16 00000 00 0000 000</t>
  </si>
  <si>
    <t>Штрафы, санкции, возмещение ущерба*</t>
  </si>
  <si>
    <t>1 17 05050 05 0000 180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</si>
  <si>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</si>
  <si>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</si>
  <si>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</si>
  <si>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</si>
  <si>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</si>
  <si>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Федерации*</t>
  </si>
  <si>
    <t>2 02 20000 00 0000 150</t>
  </si>
  <si>
    <t>Субсидии бюджетам бюджетной системы Россий-ской Федерации (межбюджетные субсидии)*</t>
  </si>
  <si>
    <t>2 02 30000 00 0000 150</t>
  </si>
  <si>
    <t>Субвенции бюджетам бюджетной системы Россий-ской Федерации*</t>
  </si>
  <si>
    <t>2 02 40000 00 0000 150</t>
  </si>
  <si>
    <t>Иные межбюджетные трансферты*</t>
  </si>
  <si>
    <t>Всего доходов</t>
  </si>
  <si>
    <t xml:space="preserve">Заместитель главы муниципального </t>
  </si>
  <si>
    <t xml:space="preserve">образования Славянский район, </t>
  </si>
  <si>
    <t xml:space="preserve">1 03 02230 01 0000 110
1 03 02240 01 0000 110
1 03 02250 01 0000 110
1 03 02260 01 0000 110
</t>
  </si>
  <si>
    <t xml:space="preserve">1 11 05013 05 0000 120
1 11 05013 13 0000 120
</t>
  </si>
  <si>
    <t xml:space="preserve">1 13 01995 05 0000 130
1 13 02995 05 0000 130
</t>
  </si>
  <si>
    <t xml:space="preserve">начальник финансового управления                                                      </t>
  </si>
  <si>
    <t>В.П. Пахарь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</si>
  <si>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</si>
  <si>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районов, прочие доходы от компенсации затрат бюджетов муниципальных районов*</t>
  </si>
  <si>
    <t>Прочие неналоговые доходы бюджетов муниципальных районов*</t>
  </si>
  <si>
    <t>тысяч рублей</t>
  </si>
  <si>
    <t>Доходы от уплаты акцизов на автомобильный и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</si>
  <si>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</si>
  <si>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</si>
  <si>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участков,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</si>
  <si>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</si>
  <si>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* По видам и подвидам доходов, входящим в соответствующий группировочный код бюджетной классификации, зачисляемым в бюджет муниципального района в соответствии с законодательством Российской Федерации.</t>
  </si>
  <si>
    <t>2025 год</t>
  </si>
  <si>
    <t>по кодам видов (подвидов) доходов на 2025 год и плановый период 2026 и 2027 годов</t>
  </si>
  <si>
    <t>2026 год</t>
  </si>
  <si>
    <t>2027 год</t>
  </si>
  <si>
    <t xml:space="preserve">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</si>
  <si>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</si>
  <si>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Объем поступлений доходов в бюджет муниципального образования Славянский район </t>
  </si>
  <si>
    <t>2 07 05000 00 0000 150</t>
  </si>
  <si>
    <t>Прочие безвозмездные поступления</t>
  </si>
  <si>
    <t>муниципального образования</t>
  </si>
  <si>
    <t>Славянский район</t>
  </si>
  <si>
    <t>Приложение  1</t>
  </si>
  <si>
    <t xml:space="preserve"> «Приложение 1
 к решению 60 сессии Совета
 муниципального образования
 Славянский район
 от 18.12.2024 № 3
</t>
  </si>
  <si>
    <t>».</t>
  </si>
  <si>
    <t>2 18 00000 00 0000 000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</si>
  <si>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 </t>
  </si>
  <si>
    <t>2 18 05010 05 0000 150</t>
  </si>
  <si>
    <t>Доходы бюджетов муниципальных районов от возврата бюджетными учреждениями остатков субсидий прошлых лет</t>
  </si>
  <si>
    <t>2 18 05020 05 0000 150</t>
  </si>
  <si>
    <t>Доходы бюджетов муниципальных районов от возврата автономными учреждениями остатков субсидий прошлых лет</t>
  </si>
  <si>
    <t>2 18 05030 05 0000 150</t>
  </si>
  <si>
    <t>Доходы бюджетов муниципальных районов от возврата иными организациями остатков субсидий прошлых лет</t>
  </si>
  <si>
    <t>2 18 60010 05 0000 150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</si>
  <si>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</si>
  <si>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2 19 00000 00 0000 000</t>
  </si>
  <si>
    <t>Возврат остатков субсидий, субвенций и иных межбюджетных трансфертов, имеющих целевое назначение, прошлых лет</t>
  </si>
  <si>
    <t>2 19 25304 05 0000 150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</si>
  <si>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</si>
  <si>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2 19 35303 05 0000 150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</si>
  <si>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</si>
  <si>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2 19 60010 05 0000 150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</si>
  <si>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</si>
  <si>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2 19 35179 05 0000 150</t>
  </si>
  <si>
    <t>Возврат остатков субвенций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</si>
  <si>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2 19 45050 05 0000 150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</si>
  <si>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муниципальных районов</t>
  </si>
  <si>
    <t>к решению 4 сессии Совета</t>
  </si>
  <si>
    <t>от  10.12.2025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</si>
</sst>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justify" vertical="center" wrapText="1"/>
    </xf>
    <xf numFmtId="164" fontId="4" fillId="0" borderId="1" xfId="0" applyNumberFormat="1" applyFont="1" applyFill="1" applyBorder="1" applyAlignment="1" applyProtection="1">
      <alignment horizontal="right"/>
      <protection locked="0"/>
    </xf>
    <xf numFmtId="164" fontId="4" fillId="0" borderId="4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2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E2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5"/>
  <sheetViews>
    <sheetView tabSelected="1" view="pageBreakPreview" topLeftCell="A31" zoomScaleNormal="100" zoomScaleSheetLayoutView="100" workbookViewId="0">
      <selection activeCell="E36" sqref="E36"/>
    </sheetView>
  </sheetViews>
  <sheetFormatPr defaultRowHeight="15" x14ac:dyDescent="0.25"/>
  <cols>
    <col min="1" max="1" width="0.28515625" customWidth="1"/>
    <col min="2" max="2" width="25.5703125" customWidth="1"/>
    <col min="3" max="3" width="53.140625" style="3" customWidth="1"/>
    <col min="4" max="4" width="17.28515625" customWidth="1"/>
    <col min="5" max="5" width="18.42578125" customWidth="1"/>
    <col min="6" max="6" width="18" customWidth="1"/>
    <col min="7" max="7" width="7.140625" customWidth="1"/>
  </cols>
  <sheetData>
    <row r="1" spans="2:6" ht="18.75" x14ac:dyDescent="0.25">
      <c r="E1" s="39" t="s">
        <v>77</v>
      </c>
      <c r="F1" s="39"/>
    </row>
    <row r="2" spans="2:6" ht="18.75" x14ac:dyDescent="0.25">
      <c r="E2" s="39" t="s">
        <v>102</v>
      </c>
      <c r="F2" s="39"/>
    </row>
    <row r="3" spans="2:6" ht="18.75" x14ac:dyDescent="0.25">
      <c r="E3" s="39" t="s">
        <v>75</v>
      </c>
      <c r="F3" s="39"/>
    </row>
    <row r="4" spans="2:6" ht="18.75" x14ac:dyDescent="0.25">
      <c r="E4" s="39" t="s">
        <v>76</v>
      </c>
      <c r="F4" s="39"/>
    </row>
    <row r="5" spans="2:6" ht="18.75" x14ac:dyDescent="0.25">
      <c r="E5" s="39" t="s">
        <v>103</v>
      </c>
      <c r="F5" s="39"/>
    </row>
    <row r="7" spans="2:6" ht="104.25" customHeight="1" x14ac:dyDescent="0.25">
      <c r="E7" s="34" t="s">
        <v>78</v>
      </c>
      <c r="F7" s="35"/>
    </row>
    <row r="8" spans="2:6" ht="26.25" customHeight="1" x14ac:dyDescent="0.3">
      <c r="B8" s="36" t="s">
        <v>72</v>
      </c>
      <c r="C8" s="36"/>
      <c r="D8" s="36"/>
      <c r="E8" s="36"/>
      <c r="F8" s="36"/>
    </row>
    <row r="9" spans="2:6" ht="18.75" x14ac:dyDescent="0.3">
      <c r="B9" s="36" t="s">
        <v>67</v>
      </c>
      <c r="C9" s="36"/>
      <c r="D9" s="36"/>
      <c r="E9" s="36"/>
      <c r="F9" s="36"/>
    </row>
    <row r="10" spans="2:6" ht="12" customHeight="1" x14ac:dyDescent="0.3">
      <c r="B10" s="36"/>
      <c r="C10" s="36"/>
      <c r="D10" s="36"/>
      <c r="E10" s="36"/>
      <c r="F10" s="36"/>
    </row>
    <row r="11" spans="2:6" ht="15.75" x14ac:dyDescent="0.25">
      <c r="B11" s="37" t="s">
        <v>59</v>
      </c>
      <c r="C11" s="37"/>
      <c r="D11" s="37"/>
      <c r="E11" s="37"/>
      <c r="F11" s="37"/>
    </row>
    <row r="12" spans="2:6" ht="15.75" x14ac:dyDescent="0.25">
      <c r="B12" s="32" t="s">
        <v>0</v>
      </c>
      <c r="C12" s="33" t="s">
        <v>1</v>
      </c>
      <c r="D12" s="38" t="s">
        <v>2</v>
      </c>
      <c r="E12" s="38"/>
      <c r="F12" s="38"/>
    </row>
    <row r="13" spans="2:6" ht="15.75" x14ac:dyDescent="0.25">
      <c r="B13" s="32"/>
      <c r="C13" s="33"/>
      <c r="D13" s="6" t="s">
        <v>66</v>
      </c>
      <c r="E13" s="6" t="s">
        <v>68</v>
      </c>
      <c r="F13" s="6" t="s">
        <v>69</v>
      </c>
    </row>
    <row r="14" spans="2:6" ht="15.75" x14ac:dyDescent="0.25">
      <c r="B14" s="6">
        <v>1</v>
      </c>
      <c r="C14" s="7">
        <v>2</v>
      </c>
      <c r="D14" s="6">
        <v>3</v>
      </c>
      <c r="E14" s="6">
        <v>4</v>
      </c>
      <c r="F14" s="6">
        <v>5</v>
      </c>
    </row>
    <row r="15" spans="2:6" ht="15.75" x14ac:dyDescent="0.25">
      <c r="B15" s="8" t="s">
        <v>3</v>
      </c>
      <c r="C15" s="11" t="s">
        <v>4</v>
      </c>
      <c r="D15" s="13">
        <f>SUM(D16:D37)</f>
        <v>2111599</v>
      </c>
      <c r="E15" s="13">
        <f>SUM(E16:E37)</f>
        <v>2088426</v>
      </c>
      <c r="F15" s="13">
        <f>SUM(F16:F37)</f>
        <v>1988867</v>
      </c>
    </row>
    <row r="16" spans="2:6" ht="15.75" x14ac:dyDescent="0.25">
      <c r="B16" s="8" t="s">
        <v>5</v>
      </c>
      <c r="C16" s="11" t="s">
        <v>6</v>
      </c>
      <c r="D16" s="22">
        <v>64500</v>
      </c>
      <c r="E16" s="22">
        <v>60000</v>
      </c>
      <c r="F16" s="22">
        <v>70000</v>
      </c>
    </row>
    <row r="17" spans="2:6" ht="15.75" x14ac:dyDescent="0.25">
      <c r="B17" s="8" t="s">
        <v>7</v>
      </c>
      <c r="C17" s="11" t="s">
        <v>8</v>
      </c>
      <c r="D17" s="22">
        <v>1198772</v>
      </c>
      <c r="E17" s="22">
        <v>1133604</v>
      </c>
      <c r="F17" s="22">
        <v>1170521</v>
      </c>
    </row>
    <row r="18" spans="2:6" ht="140.25" customHeight="1" x14ac:dyDescent="0.25">
      <c r="B18" s="18" t="s">
        <v>51</v>
      </c>
      <c r="C18" s="19" t="s">
        <v>60</v>
      </c>
      <c r="D18" s="22">
        <v>5983</v>
      </c>
      <c r="E18" s="22">
        <v>6259</v>
      </c>
      <c r="F18" s="22">
        <v>8303</v>
      </c>
    </row>
    <row r="19" spans="2:6" ht="31.5" x14ac:dyDescent="0.25">
      <c r="B19" s="8" t="s">
        <v>9</v>
      </c>
      <c r="C19" s="12" t="s">
        <v>10</v>
      </c>
      <c r="D19" s="22">
        <v>388000</v>
      </c>
      <c r="E19" s="22">
        <v>412000</v>
      </c>
      <c r="F19" s="22">
        <v>406000</v>
      </c>
    </row>
    <row r="20" spans="2:6" ht="31.5" customHeight="1" x14ac:dyDescent="0.25">
      <c r="B20" s="8" t="s">
        <v>11</v>
      </c>
      <c r="C20" s="12" t="s">
        <v>12</v>
      </c>
      <c r="D20" s="22">
        <v>100</v>
      </c>
      <c r="E20" s="22">
        <v>100</v>
      </c>
      <c r="F20" s="22">
        <v>50</v>
      </c>
    </row>
    <row r="21" spans="2:6" ht="15.75" x14ac:dyDescent="0.25">
      <c r="B21" s="8" t="s">
        <v>13</v>
      </c>
      <c r="C21" s="12" t="s">
        <v>14</v>
      </c>
      <c r="D21" s="22">
        <v>21849</v>
      </c>
      <c r="E21" s="22">
        <v>17516</v>
      </c>
      <c r="F21" s="22">
        <v>19393</v>
      </c>
    </row>
    <row r="22" spans="2:6" ht="31.5" x14ac:dyDescent="0.25">
      <c r="B22" s="8" t="s">
        <v>15</v>
      </c>
      <c r="C22" s="12" t="s">
        <v>16</v>
      </c>
      <c r="D22" s="22">
        <v>75000</v>
      </c>
      <c r="E22" s="22">
        <v>83000</v>
      </c>
      <c r="F22" s="22">
        <v>90000</v>
      </c>
    </row>
    <row r="23" spans="2:6" ht="15.75" x14ac:dyDescent="0.25">
      <c r="B23" s="8" t="s">
        <v>17</v>
      </c>
      <c r="C23" s="12" t="s">
        <v>18</v>
      </c>
      <c r="D23" s="22">
        <v>9550</v>
      </c>
      <c r="E23" s="22">
        <v>10000</v>
      </c>
      <c r="F23" s="22">
        <v>10500</v>
      </c>
    </row>
    <row r="24" spans="2:6" ht="15.75" x14ac:dyDescent="0.25">
      <c r="B24" s="8" t="s">
        <v>19</v>
      </c>
      <c r="C24" s="12" t="s">
        <v>20</v>
      </c>
      <c r="D24" s="22">
        <v>47000</v>
      </c>
      <c r="E24" s="22">
        <v>38000</v>
      </c>
      <c r="F24" s="22">
        <v>24000</v>
      </c>
    </row>
    <row r="25" spans="2:6" ht="47.25" x14ac:dyDescent="0.25">
      <c r="B25" s="8" t="s">
        <v>21</v>
      </c>
      <c r="C25" s="12" t="s">
        <v>62</v>
      </c>
      <c r="D25" s="14">
        <v>35</v>
      </c>
      <c r="E25" s="14">
        <v>35</v>
      </c>
      <c r="F25" s="14">
        <v>35</v>
      </c>
    </row>
    <row r="26" spans="2:6" ht="221.25" customHeight="1" x14ac:dyDescent="0.25">
      <c r="B26" s="16" t="s">
        <v>52</v>
      </c>
      <c r="C26" s="15" t="s">
        <v>63</v>
      </c>
      <c r="D26" s="17">
        <v>154855</v>
      </c>
      <c r="E26" s="17">
        <v>155805</v>
      </c>
      <c r="F26" s="17">
        <v>155805</v>
      </c>
    </row>
    <row r="27" spans="2:6" ht="102.75" customHeight="1" x14ac:dyDescent="0.25">
      <c r="B27" s="20" t="s">
        <v>70</v>
      </c>
      <c r="C27" s="21" t="s">
        <v>71</v>
      </c>
      <c r="D27" s="23">
        <v>1500</v>
      </c>
      <c r="E27" s="23">
        <v>1500</v>
      </c>
      <c r="F27" s="23">
        <v>1500</v>
      </c>
    </row>
    <row r="28" spans="2:6" ht="94.5" x14ac:dyDescent="0.25">
      <c r="B28" s="8" t="s">
        <v>22</v>
      </c>
      <c r="C28" s="12" t="s">
        <v>56</v>
      </c>
      <c r="D28" s="23">
        <v>600</v>
      </c>
      <c r="E28" s="23">
        <v>550</v>
      </c>
      <c r="F28" s="23">
        <v>500</v>
      </c>
    </row>
    <row r="29" spans="2:6" ht="175.5" customHeight="1" x14ac:dyDescent="0.25">
      <c r="B29" s="8" t="s">
        <v>23</v>
      </c>
      <c r="C29" s="12" t="s">
        <v>64</v>
      </c>
      <c r="D29" s="23">
        <v>1400</v>
      </c>
      <c r="E29" s="23">
        <v>1350</v>
      </c>
      <c r="F29" s="23">
        <v>1350</v>
      </c>
    </row>
    <row r="30" spans="2:6" ht="141.75" x14ac:dyDescent="0.25">
      <c r="B30" s="8" t="s">
        <v>24</v>
      </c>
      <c r="C30" s="12" t="s">
        <v>25</v>
      </c>
      <c r="D30" s="23">
        <v>350</v>
      </c>
      <c r="E30" s="23">
        <v>300</v>
      </c>
      <c r="F30" s="23">
        <v>300</v>
      </c>
    </row>
    <row r="31" spans="2:6" ht="78.75" x14ac:dyDescent="0.25">
      <c r="B31" s="8" t="s">
        <v>26</v>
      </c>
      <c r="C31" s="12" t="s">
        <v>27</v>
      </c>
      <c r="D31" s="22">
        <v>30</v>
      </c>
      <c r="E31" s="22">
        <v>32</v>
      </c>
      <c r="F31" s="22">
        <v>35</v>
      </c>
    </row>
    <row r="32" spans="2:6" ht="94.5" x14ac:dyDescent="0.25">
      <c r="B32" s="8" t="s">
        <v>28</v>
      </c>
      <c r="C32" s="12" t="s">
        <v>61</v>
      </c>
      <c r="D32" s="22">
        <v>2375</v>
      </c>
      <c r="E32" s="22">
        <v>2375</v>
      </c>
      <c r="F32" s="22">
        <v>2975</v>
      </c>
    </row>
    <row r="33" spans="2:6" ht="31.5" x14ac:dyDescent="0.25">
      <c r="B33" s="8" t="s">
        <v>29</v>
      </c>
      <c r="C33" s="12" t="s">
        <v>30</v>
      </c>
      <c r="D33" s="22">
        <v>500</v>
      </c>
      <c r="E33" s="22">
        <v>500</v>
      </c>
      <c r="F33" s="22">
        <v>500</v>
      </c>
    </row>
    <row r="34" spans="2:6" ht="63" x14ac:dyDescent="0.25">
      <c r="B34" s="29" t="s">
        <v>53</v>
      </c>
      <c r="C34" s="11" t="s">
        <v>57</v>
      </c>
      <c r="D34" s="22">
        <v>35300</v>
      </c>
      <c r="E34" s="22">
        <v>89000</v>
      </c>
      <c r="F34" s="22">
        <v>12000</v>
      </c>
    </row>
    <row r="35" spans="2:6" ht="31.5" x14ac:dyDescent="0.25">
      <c r="B35" s="8" t="s">
        <v>31</v>
      </c>
      <c r="C35" s="12" t="s">
        <v>32</v>
      </c>
      <c r="D35" s="22">
        <v>99600</v>
      </c>
      <c r="E35" s="22">
        <v>71650</v>
      </c>
      <c r="F35" s="22">
        <v>9700</v>
      </c>
    </row>
    <row r="36" spans="2:6" ht="15.75" x14ac:dyDescent="0.25">
      <c r="B36" s="8" t="s">
        <v>33</v>
      </c>
      <c r="C36" s="12" t="s">
        <v>34</v>
      </c>
      <c r="D36" s="22">
        <v>4000</v>
      </c>
      <c r="E36" s="22">
        <v>4500</v>
      </c>
      <c r="F36" s="22">
        <v>5000</v>
      </c>
    </row>
    <row r="37" spans="2:6" ht="31.5" x14ac:dyDescent="0.25">
      <c r="B37" s="8" t="s">
        <v>35</v>
      </c>
      <c r="C37" s="12" t="s">
        <v>58</v>
      </c>
      <c r="D37" s="22">
        <v>300</v>
      </c>
      <c r="E37" s="22">
        <v>350</v>
      </c>
      <c r="F37" s="22">
        <v>400</v>
      </c>
    </row>
    <row r="38" spans="2:6" ht="15.75" x14ac:dyDescent="0.25">
      <c r="B38" s="8" t="s">
        <v>36</v>
      </c>
      <c r="C38" s="12" t="s">
        <v>37</v>
      </c>
      <c r="D38" s="22">
        <f>D39+D44+D45+D50</f>
        <v>3354357.9</v>
      </c>
      <c r="E38" s="22">
        <f t="shared" ref="E38:F38" si="0">E39+E44+E45+E50</f>
        <v>3298298.4</v>
      </c>
      <c r="F38" s="22">
        <f t="shared" si="0"/>
        <v>2761899.8</v>
      </c>
    </row>
    <row r="39" spans="2:6" ht="31.5" x14ac:dyDescent="0.25">
      <c r="B39" s="8" t="s">
        <v>38</v>
      </c>
      <c r="C39" s="12" t="s">
        <v>39</v>
      </c>
      <c r="D39" s="13">
        <f>D40+D41+D42+D43</f>
        <v>3352112.9</v>
      </c>
      <c r="E39" s="13">
        <f t="shared" ref="E39:F39" si="1">E40+E41+E42+E43</f>
        <v>3298298.4</v>
      </c>
      <c r="F39" s="13">
        <f t="shared" si="1"/>
        <v>2761899.8</v>
      </c>
    </row>
    <row r="40" spans="2:6" ht="31.5" x14ac:dyDescent="0.25">
      <c r="B40" s="8" t="s">
        <v>40</v>
      </c>
      <c r="C40" s="12" t="s">
        <v>41</v>
      </c>
      <c r="D40" s="13">
        <v>198500.5</v>
      </c>
      <c r="E40" s="13">
        <v>132983.6</v>
      </c>
      <c r="F40" s="13">
        <v>78814.399999999994</v>
      </c>
    </row>
    <row r="41" spans="2:6" ht="31.5" x14ac:dyDescent="0.25">
      <c r="B41" s="8" t="s">
        <v>42</v>
      </c>
      <c r="C41" s="12" t="s">
        <v>43</v>
      </c>
      <c r="D41" s="24">
        <v>590285.69999999995</v>
      </c>
      <c r="E41" s="24">
        <v>768510.4</v>
      </c>
      <c r="F41" s="24">
        <v>200283.3</v>
      </c>
    </row>
    <row r="42" spans="2:6" ht="31.5" x14ac:dyDescent="0.25">
      <c r="B42" s="8" t="s">
        <v>44</v>
      </c>
      <c r="C42" s="12" t="s">
        <v>45</v>
      </c>
      <c r="D42" s="24">
        <v>2439081.2999999998</v>
      </c>
      <c r="E42" s="24">
        <v>2393309.4</v>
      </c>
      <c r="F42" s="24">
        <v>2479307.1</v>
      </c>
    </row>
    <row r="43" spans="2:6" ht="15.75" x14ac:dyDescent="0.25">
      <c r="B43" s="8" t="s">
        <v>46</v>
      </c>
      <c r="C43" s="12" t="s">
        <v>47</v>
      </c>
      <c r="D43" s="13">
        <v>124245.4</v>
      </c>
      <c r="E43" s="13">
        <f>760.8+2734.2</f>
        <v>3495</v>
      </c>
      <c r="F43" s="13">
        <f>760.8+2734.2</f>
        <v>3495</v>
      </c>
    </row>
    <row r="44" spans="2:6" ht="15.75" x14ac:dyDescent="0.25">
      <c r="B44" s="25" t="s">
        <v>73</v>
      </c>
      <c r="C44" s="15" t="s">
        <v>74</v>
      </c>
      <c r="D44" s="13">
        <v>1580</v>
      </c>
      <c r="E44" s="13">
        <v>0</v>
      </c>
      <c r="F44" s="13">
        <v>0</v>
      </c>
    </row>
    <row r="45" spans="2:6" ht="63" x14ac:dyDescent="0.25">
      <c r="B45" s="27" t="s">
        <v>80</v>
      </c>
      <c r="C45" s="28" t="s">
        <v>81</v>
      </c>
      <c r="D45" s="13">
        <f>D46+D47+D48+D49</f>
        <v>12088.300000000001</v>
      </c>
      <c r="E45" s="13">
        <f t="shared" ref="E45:F45" si="2">E46+E47+E48+E49</f>
        <v>0</v>
      </c>
      <c r="F45" s="13">
        <f t="shared" si="2"/>
        <v>0</v>
      </c>
    </row>
    <row r="46" spans="2:6" ht="47.25" x14ac:dyDescent="0.25">
      <c r="B46" s="27" t="s">
        <v>82</v>
      </c>
      <c r="C46" s="28" t="s">
        <v>83</v>
      </c>
      <c r="D46" s="13">
        <v>12085.6</v>
      </c>
      <c r="E46" s="13">
        <v>0</v>
      </c>
      <c r="F46" s="13">
        <v>0</v>
      </c>
    </row>
    <row r="47" spans="2:6" ht="47.25" x14ac:dyDescent="0.25">
      <c r="B47" s="27" t="s">
        <v>84</v>
      </c>
      <c r="C47" s="28" t="s">
        <v>85</v>
      </c>
      <c r="D47" s="13">
        <v>0</v>
      </c>
      <c r="E47" s="13">
        <v>0</v>
      </c>
      <c r="F47" s="13">
        <v>0</v>
      </c>
    </row>
    <row r="48" spans="2:6" ht="47.25" x14ac:dyDescent="0.25">
      <c r="B48" s="27" t="s">
        <v>86</v>
      </c>
      <c r="C48" s="28" t="s">
        <v>87</v>
      </c>
      <c r="D48" s="13">
        <v>0</v>
      </c>
      <c r="E48" s="13">
        <v>0</v>
      </c>
      <c r="F48" s="13">
        <v>0</v>
      </c>
    </row>
    <row r="49" spans="2:6" ht="78.75" x14ac:dyDescent="0.25">
      <c r="B49" s="27" t="s">
        <v>88</v>
      </c>
      <c r="C49" s="28" t="s">
        <v>89</v>
      </c>
      <c r="D49" s="13">
        <v>2.7</v>
      </c>
      <c r="E49" s="13">
        <v>0</v>
      </c>
      <c r="F49" s="13">
        <v>0</v>
      </c>
    </row>
    <row r="50" spans="2:6" ht="47.25" x14ac:dyDescent="0.25">
      <c r="B50" s="27" t="s">
        <v>90</v>
      </c>
      <c r="C50" s="28" t="s">
        <v>91</v>
      </c>
      <c r="D50" s="13">
        <f>D51+D52+D53+D54+D55</f>
        <v>-11423.3</v>
      </c>
      <c r="E50" s="13">
        <f t="shared" ref="E50:F50" si="3">E51+E53+E55</f>
        <v>0</v>
      </c>
      <c r="F50" s="13">
        <f t="shared" si="3"/>
        <v>0</v>
      </c>
    </row>
    <row r="51" spans="2:6" ht="94.5" x14ac:dyDescent="0.25">
      <c r="B51" s="27" t="s">
        <v>92</v>
      </c>
      <c r="C51" s="28" t="s">
        <v>93</v>
      </c>
      <c r="D51" s="13">
        <v>-1798.6</v>
      </c>
      <c r="E51" s="13"/>
      <c r="F51" s="13"/>
    </row>
    <row r="52" spans="2:6" ht="110.25" x14ac:dyDescent="0.25">
      <c r="B52" s="27" t="s">
        <v>98</v>
      </c>
      <c r="C52" s="28" t="s">
        <v>99</v>
      </c>
      <c r="D52" s="13">
        <v>-101.5</v>
      </c>
      <c r="E52" s="13"/>
      <c r="F52" s="13"/>
    </row>
    <row r="53" spans="2:6" ht="78.75" x14ac:dyDescent="0.25">
      <c r="B53" s="27" t="s">
        <v>94</v>
      </c>
      <c r="C53" s="28" t="s">
        <v>95</v>
      </c>
      <c r="D53" s="13">
        <v>-2904.8</v>
      </c>
      <c r="E53" s="13"/>
      <c r="F53" s="13"/>
    </row>
    <row r="54" spans="2:6" ht="189" x14ac:dyDescent="0.25">
      <c r="B54" s="27" t="s">
        <v>100</v>
      </c>
      <c r="C54" s="28" t="s">
        <v>101</v>
      </c>
      <c r="D54" s="13">
        <v>-52.9</v>
      </c>
      <c r="E54" s="13"/>
      <c r="F54" s="13"/>
    </row>
    <row r="55" spans="2:6" ht="63" x14ac:dyDescent="0.25">
      <c r="B55" s="27" t="s">
        <v>96</v>
      </c>
      <c r="C55" s="28" t="s">
        <v>97</v>
      </c>
      <c r="D55" s="13">
        <v>-6565.5</v>
      </c>
      <c r="E55" s="13"/>
      <c r="F55" s="13"/>
    </row>
    <row r="56" spans="2:6" ht="15.75" x14ac:dyDescent="0.25">
      <c r="B56" s="5"/>
      <c r="C56" s="12" t="s">
        <v>48</v>
      </c>
      <c r="D56" s="13">
        <f>D15+D38</f>
        <v>5465956.9000000004</v>
      </c>
      <c r="E56" s="13">
        <f>E15+E38</f>
        <v>5386724.4000000004</v>
      </c>
      <c r="F56" s="13">
        <f>F15+F38</f>
        <v>4750766.8</v>
      </c>
    </row>
    <row r="57" spans="2:6" ht="15" customHeight="1" x14ac:dyDescent="0.25">
      <c r="B57" s="2"/>
      <c r="C57" s="4"/>
      <c r="D57" s="2"/>
      <c r="F57" s="26" t="s">
        <v>79</v>
      </c>
    </row>
    <row r="58" spans="2:6" ht="33" customHeight="1" x14ac:dyDescent="0.25">
      <c r="B58" s="31" t="s">
        <v>65</v>
      </c>
      <c r="C58" s="31"/>
      <c r="D58" s="31"/>
      <c r="E58" s="31"/>
      <c r="F58" s="31"/>
    </row>
    <row r="59" spans="2:6" ht="15.75" x14ac:dyDescent="0.25">
      <c r="B59" s="2"/>
      <c r="C59" s="4"/>
      <c r="D59" s="2"/>
    </row>
    <row r="60" spans="2:6" ht="18.75" x14ac:dyDescent="0.3">
      <c r="B60" s="1" t="s">
        <v>49</v>
      </c>
      <c r="C60" s="9"/>
      <c r="D60" s="1"/>
    </row>
    <row r="61" spans="2:6" ht="18.75" x14ac:dyDescent="0.3">
      <c r="B61" s="1" t="s">
        <v>50</v>
      </c>
      <c r="C61" s="9"/>
      <c r="D61" s="1"/>
    </row>
    <row r="62" spans="2:6" ht="17.25" customHeight="1" x14ac:dyDescent="0.3">
      <c r="B62" s="1" t="s">
        <v>54</v>
      </c>
      <c r="C62" s="9"/>
      <c r="D62" s="10"/>
      <c r="E62" s="30" t="s">
        <v>55</v>
      </c>
      <c r="F62" s="30"/>
    </row>
    <row r="63" spans="2:6" ht="15.75" x14ac:dyDescent="0.25">
      <c r="B63" s="2"/>
      <c r="C63" s="4"/>
      <c r="D63" s="2"/>
    </row>
    <row r="64" spans="2:6" ht="15.75" x14ac:dyDescent="0.25">
      <c r="B64" s="2"/>
      <c r="C64" s="4"/>
      <c r="D64" s="2"/>
    </row>
    <row r="65" spans="2:4" ht="15.75" x14ac:dyDescent="0.25">
      <c r="B65" s="2"/>
      <c r="C65" s="4"/>
      <c r="D65" s="2"/>
    </row>
  </sheetData>
  <mergeCells count="15">
    <mergeCell ref="E1:F1"/>
    <mergeCell ref="E2:F2"/>
    <mergeCell ref="E3:F3"/>
    <mergeCell ref="E4:F4"/>
    <mergeCell ref="E5:F5"/>
    <mergeCell ref="E62:F62"/>
    <mergeCell ref="B58:F58"/>
    <mergeCell ref="B12:B13"/>
    <mergeCell ref="C12:C13"/>
    <mergeCell ref="E7:F7"/>
    <mergeCell ref="B8:F8"/>
    <mergeCell ref="B9:F9"/>
    <mergeCell ref="B10:F10"/>
    <mergeCell ref="B11:F11"/>
    <mergeCell ref="D12:F12"/>
  </mergeCells>
  <dataValidations count="1">
    <dataValidation type="decimal" showInputMessage="1" showErrorMessage="1" sqref="D16:F24 D31:F38">
      <formula1>-7.92281625142643E+28</formula1>
      <formula2>7.92281625142643E+28</formula2>
    </dataValidation>
  </dataValidations>
  <pageMargins left="0.78740157480314965" right="0.78740157480314965" top="1.1811023622047245" bottom="0.39370078740157483" header="0.31496062992125984" footer="0.31496062992125984"/>
  <pageSetup paperSize="9" scale="64" fitToHeight="0" orientation="portrait" r:id="rId1"/>
  <headerFooter differentFirst="1">
    <oddHeader xml:space="preserve">&amp;C&amp;"Times New Roman,обычный"&amp;12&amp;P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budget</cp:lastModifiedBy>
  <cp:lastPrinted>2025-04-21T11:09:09Z</cp:lastPrinted>
  <dcterms:created xsi:type="dcterms:W3CDTF">2021-11-02T06:31:04Z</dcterms:created>
  <dcterms:modified xsi:type="dcterms:W3CDTF">2025-12-11T07:33:00Z</dcterms:modified>
</cp:coreProperties>
</file>